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120" yWindow="135" windowWidth="14115" windowHeight="1000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<sst xmlns="http://schemas.openxmlformats.org/spreadsheetml/2006/main" count="54" uniqueCount="20">
  <si>
    <t>Lp</t>
  </si>
  <si>
    <t>n</t>
  </si>
  <si>
    <t>O(n)?</t>
  </si>
  <si>
    <t>mnożnik:</t>
  </si>
  <si>
    <r>
      <t>O(n</t>
    </r>
    <r>
      <rPr>
        <b/>
        <sz val="8"/>
        <color indexed="8"/>
        <rFont val="Arial"/>
        <family val="2"/>
      </rPr>
      <t>log</t>
    </r>
    <r>
      <rPr>
        <b/>
        <i/>
        <sz val="8"/>
        <color indexed="8"/>
        <rFont val="Arial"/>
        <family val="2"/>
      </rPr>
      <t>n)?</t>
    </r>
  </si>
  <si>
    <r>
      <t>O(n</t>
    </r>
    <r>
      <rPr>
        <b/>
        <i/>
        <vertAlign val="superscript"/>
        <sz val="8"/>
        <color indexed="8"/>
        <rFont val="Arial"/>
        <family val="2"/>
      </rPr>
      <t>2</t>
    </r>
    <r>
      <rPr>
        <b/>
        <i/>
        <sz val="8"/>
        <color indexed="8"/>
        <rFont val="Arial"/>
        <family val="2"/>
      </rPr>
      <t>)?</t>
    </r>
  </si>
  <si>
    <r>
      <t>O(n</t>
    </r>
    <r>
      <rPr>
        <b/>
        <i/>
        <vertAlign val="superscript"/>
        <sz val="8"/>
        <color indexed="8"/>
        <rFont val="Arial"/>
        <family val="2"/>
      </rPr>
      <t>3</t>
    </r>
    <r>
      <rPr>
        <b/>
        <i/>
        <sz val="8"/>
        <color indexed="8"/>
        <rFont val="Arial"/>
        <family val="2"/>
      </rPr>
      <t>)?</t>
    </r>
  </si>
  <si>
    <t>Średnio:</t>
  </si>
  <si>
    <r>
      <t>t</t>
    </r>
    <r>
      <rPr>
        <b/>
        <i/>
        <vertAlign val="subscript"/>
        <sz val="8"/>
        <color indexed="8"/>
        <rFont val="Arial"/>
        <family val="2"/>
      </rPr>
      <t>po</t>
    </r>
  </si>
  <si>
    <r>
      <t>t</t>
    </r>
    <r>
      <rPr>
        <b/>
        <i/>
        <vertAlign val="subscript"/>
        <sz val="8"/>
        <color indexed="8"/>
        <rFont val="Arial"/>
        <family val="2"/>
      </rPr>
      <t>od</t>
    </r>
  </si>
  <si>
    <r>
      <t>t</t>
    </r>
    <r>
      <rPr>
        <b/>
        <i/>
        <vertAlign val="subscript"/>
        <sz val="8"/>
        <color indexed="8"/>
        <rFont val="Arial"/>
        <family val="2"/>
      </rPr>
      <t>np</t>
    </r>
  </si>
  <si>
    <r>
      <t>t</t>
    </r>
    <r>
      <rPr>
        <b/>
        <i/>
        <vertAlign val="subscript"/>
        <sz val="8"/>
        <color indexed="8"/>
        <rFont val="Arial"/>
        <family val="2"/>
      </rPr>
      <t>pp</t>
    </r>
  </si>
  <si>
    <r>
      <t>t</t>
    </r>
    <r>
      <rPr>
        <b/>
        <i/>
        <vertAlign val="subscript"/>
        <sz val="8"/>
        <color indexed="8"/>
        <rFont val="Arial"/>
        <family val="2"/>
      </rPr>
      <t>pk</t>
    </r>
  </si>
  <si>
    <t>Badanie stosunków czasów</t>
  </si>
  <si>
    <r>
      <t>t</t>
    </r>
    <r>
      <rPr>
        <b/>
        <i/>
        <vertAlign val="subscript"/>
        <sz val="8"/>
        <rFont val="Arial"/>
        <family val="2"/>
      </rPr>
      <t>po</t>
    </r>
    <r>
      <rPr>
        <b/>
        <i/>
        <sz val="8"/>
        <rFont val="Arial"/>
        <family val="2"/>
      </rPr>
      <t>:t</t>
    </r>
    <r>
      <rPr>
        <b/>
        <i/>
        <vertAlign val="subscript"/>
        <sz val="8"/>
        <rFont val="Arial"/>
        <family val="2"/>
      </rPr>
      <t>od</t>
    </r>
  </si>
  <si>
    <r>
      <t>t</t>
    </r>
    <r>
      <rPr>
        <b/>
        <i/>
        <vertAlign val="subscript"/>
        <sz val="8"/>
        <rFont val="Arial"/>
        <family val="2"/>
      </rPr>
      <t>pp</t>
    </r>
    <r>
      <rPr>
        <b/>
        <i/>
        <sz val="8"/>
        <rFont val="Arial"/>
        <family val="2"/>
      </rPr>
      <t>:t</t>
    </r>
    <r>
      <rPr>
        <b/>
        <i/>
        <vertAlign val="subscript"/>
        <sz val="8"/>
        <rFont val="Arial"/>
        <family val="2"/>
      </rPr>
      <t>pk</t>
    </r>
  </si>
  <si>
    <r>
      <t>t</t>
    </r>
    <r>
      <rPr>
        <b/>
        <i/>
        <vertAlign val="subscript"/>
        <sz val="8"/>
        <rFont val="Arial"/>
        <family val="2"/>
      </rPr>
      <t>np</t>
    </r>
    <r>
      <rPr>
        <b/>
        <i/>
        <sz val="8"/>
        <rFont val="Arial"/>
        <family val="2"/>
      </rPr>
      <t>:t</t>
    </r>
    <r>
      <rPr>
        <b/>
        <i/>
        <vertAlign val="subscript"/>
        <sz val="8"/>
        <rFont val="Arial"/>
        <family val="2"/>
      </rPr>
      <t>od</t>
    </r>
  </si>
  <si>
    <t>Arkusz testowy do wyznaczania klas czasowej złożoności obliczeniowej algorytmów sortujących</t>
  </si>
  <si>
    <t>Binarne sortowanie przez wstawianie</t>
  </si>
  <si>
    <t>©2011/2011 I Liceum Ogólnokształcące w Tarnowie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</si>
</sst>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</numFmts>
  <fonts count="19">
    <font>
      <sz val="10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9"/>
      <name val="Arial"/>
      <family val="0"/>
    </font>
    <font>
      <b/>
      <sz val="10"/>
      <color indexed="9"/>
      <name val="Arial"/>
      <family val="0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vertAlign val="superscript"/>
      <sz val="8"/>
      <color indexed="8"/>
      <name val="Arial"/>
      <family val="2"/>
    </font>
    <font>
      <b/>
      <i/>
      <vertAlign val="subscript"/>
      <sz val="8"/>
      <color indexed="8"/>
      <name val="Arial"/>
      <family val="2"/>
    </font>
    <font>
      <b/>
      <i/>
      <sz val="8"/>
      <name val="Arial"/>
      <family val="2"/>
    </font>
    <font>
      <b/>
      <i/>
      <vertAlign val="subscript"/>
      <sz val="8"/>
      <name val="Arial"/>
      <family val="2"/>
    </font>
    <font>
      <sz val="10"/>
      <color indexed="9"/>
      <name val="Arial"/>
      <family val="0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8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>
        <color indexed="23"/>
      </left>
      <right style="hair"/>
      <top style="hair"/>
      <bottom style="thin">
        <color indexed="23"/>
      </bottom>
    </border>
    <border>
      <left style="hair"/>
      <right style="hair"/>
      <top style="hair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>
        <color indexed="63"/>
      </top>
      <bottom style="hair"/>
    </border>
    <border>
      <left>
        <color indexed="63"/>
      </left>
      <right style="medium">
        <color indexed="8"/>
      </right>
      <top style="hair"/>
      <bottom style="hair"/>
    </border>
    <border>
      <left>
        <color indexed="63"/>
      </left>
      <right style="medium">
        <color indexed="8"/>
      </right>
      <top style="hair"/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3"/>
      </right>
      <top style="thin">
        <color indexed="23"/>
      </top>
      <bottom>
        <color indexed="63"/>
      </bottom>
    </border>
    <border>
      <left style="medium">
        <color indexed="8"/>
      </left>
      <right style="thin">
        <color indexed="23"/>
      </right>
      <top style="medium">
        <color indexed="8"/>
      </top>
      <bottom style="thin">
        <color indexed="23"/>
      </bottom>
    </border>
    <border>
      <left>
        <color indexed="63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8"/>
      </top>
      <bottom style="thin">
        <color indexed="2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2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 style="thin">
        <color indexed="23"/>
      </top>
      <bottom>
        <color indexed="63"/>
      </bottom>
    </border>
    <border>
      <left style="medium">
        <color indexed="8"/>
      </left>
      <right style="hair">
        <color indexed="55"/>
      </right>
      <top style="thin">
        <color indexed="23"/>
      </top>
      <bottom>
        <color indexed="63"/>
      </bottom>
    </border>
    <border>
      <left style="medium">
        <color indexed="8"/>
      </left>
      <right style="hair">
        <color indexed="55"/>
      </right>
      <top>
        <color indexed="63"/>
      </top>
      <bottom style="hair"/>
    </border>
    <border>
      <left style="medium">
        <color indexed="8"/>
      </left>
      <right style="hair">
        <color indexed="55"/>
      </right>
      <top style="hair"/>
      <bottom style="hair"/>
    </border>
    <border>
      <left style="medium">
        <color indexed="8"/>
      </left>
      <right style="hair">
        <color indexed="55"/>
      </right>
      <top style="hair"/>
      <bottom style="thin">
        <color indexed="23"/>
      </bottom>
    </border>
    <border>
      <left style="medium">
        <color indexed="8"/>
      </left>
      <right style="hair">
        <color indexed="55"/>
      </right>
      <top style="thin">
        <color indexed="23"/>
      </top>
      <bottom style="medium">
        <color indexed="8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23"/>
      </top>
      <bottom style="medium">
        <color indexed="8"/>
      </bottom>
    </border>
    <border>
      <left style="medium">
        <color indexed="8"/>
      </left>
      <right style="thin"/>
      <top style="thin">
        <color indexed="23"/>
      </top>
      <bottom style="medium">
        <color indexed="8"/>
      </bottom>
    </border>
    <border>
      <left style="thin"/>
      <right style="thin"/>
      <top style="thin">
        <color indexed="23"/>
      </top>
      <bottom style="medium">
        <color indexed="8"/>
      </bottom>
    </border>
    <border>
      <left style="thin"/>
      <right style="thin">
        <color indexed="23"/>
      </right>
      <top style="thin">
        <color indexed="2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/>
      <protection/>
    </xf>
    <xf numFmtId="2" fontId="2" fillId="0" borderId="4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/>
      <protection/>
    </xf>
    <xf numFmtId="2" fontId="2" fillId="0" borderId="6" xfId="0" applyNumberFormat="1" applyFont="1" applyFill="1" applyBorder="1" applyAlignment="1" applyProtection="1">
      <alignment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0" fillId="0" borderId="6" xfId="0" applyNumberFormat="1" applyFont="1" applyFill="1" applyBorder="1" applyAlignment="1" applyProtection="1">
      <alignment/>
      <protection/>
    </xf>
    <xf numFmtId="0" fontId="9" fillId="2" borderId="7" xfId="0" applyNumberFormat="1" applyFont="1" applyFill="1" applyBorder="1" applyAlignment="1" applyProtection="1">
      <alignment horizontal="center"/>
      <protection/>
    </xf>
    <xf numFmtId="0" fontId="9" fillId="2" borderId="8" xfId="0" applyNumberFormat="1" applyFont="1" applyFill="1" applyBorder="1" applyAlignment="1" applyProtection="1">
      <alignment horizontal="center"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9" fillId="2" borderId="9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/>
      <protection/>
    </xf>
    <xf numFmtId="2" fontId="2" fillId="0" borderId="11" xfId="0" applyNumberFormat="1" applyFont="1" applyFill="1" applyBorder="1" applyAlignment="1" applyProtection="1">
      <alignment/>
      <protection/>
    </xf>
    <xf numFmtId="2" fontId="2" fillId="0" borderId="12" xfId="0" applyNumberFormat="1" applyFont="1" applyFill="1" applyBorder="1" applyAlignment="1" applyProtection="1">
      <alignment/>
      <protection/>
    </xf>
    <xf numFmtId="0" fontId="1" fillId="2" borderId="13" xfId="0" applyNumberFormat="1" applyFont="1" applyFill="1" applyBorder="1" applyAlignment="1" applyProtection="1">
      <alignment/>
      <protection/>
    </xf>
    <xf numFmtId="0" fontId="8" fillId="2" borderId="13" xfId="0" applyNumberFormat="1" applyFont="1" applyFill="1" applyBorder="1" applyAlignment="1" applyProtection="1">
      <alignment/>
      <protection/>
    </xf>
    <xf numFmtId="0" fontId="1" fillId="2" borderId="14" xfId="0" applyNumberFormat="1" applyFont="1" applyFill="1" applyBorder="1" applyAlignment="1" applyProtection="1">
      <alignment/>
      <protection/>
    </xf>
    <xf numFmtId="0" fontId="1" fillId="2" borderId="15" xfId="0" applyNumberFormat="1" applyFont="1" applyFill="1" applyBorder="1" applyAlignment="1" applyProtection="1">
      <alignment/>
      <protection/>
    </xf>
    <xf numFmtId="0" fontId="0" fillId="3" borderId="16" xfId="0" applyNumberFormat="1" applyFont="1" applyFill="1" applyBorder="1" applyAlignment="1" applyProtection="1">
      <alignment/>
      <protection/>
    </xf>
    <xf numFmtId="0" fontId="0" fillId="3" borderId="17" xfId="0" applyNumberFormat="1" applyFont="1" applyFill="1" applyBorder="1" applyAlignment="1" applyProtection="1">
      <alignment/>
      <protection/>
    </xf>
    <xf numFmtId="0" fontId="6" fillId="3" borderId="18" xfId="0" applyNumberFormat="1" applyFont="1" applyFill="1" applyBorder="1" applyAlignment="1" applyProtection="1">
      <alignment horizontal="right"/>
      <protection/>
    </xf>
    <xf numFmtId="11" fontId="6" fillId="3" borderId="17" xfId="0" applyNumberFormat="1" applyFont="1" applyFill="1" applyBorder="1" applyAlignment="1" applyProtection="1">
      <alignment/>
      <protection/>
    </xf>
    <xf numFmtId="11" fontId="6" fillId="3" borderId="19" xfId="0" applyNumberFormat="1" applyFont="1" applyFill="1" applyBorder="1" applyAlignment="1" applyProtection="1">
      <alignment/>
      <protection/>
    </xf>
    <xf numFmtId="0" fontId="13" fillId="2" borderId="20" xfId="0" applyNumberFormat="1" applyFont="1" applyFill="1" applyBorder="1" applyAlignment="1" applyProtection="1">
      <alignment horizontal="center"/>
      <protection/>
    </xf>
    <xf numFmtId="0" fontId="13" fillId="2" borderId="21" xfId="0" applyNumberFormat="1" applyFont="1" applyFill="1" applyBorder="1" applyAlignment="1" applyProtection="1">
      <alignment horizontal="center"/>
      <protection/>
    </xf>
    <xf numFmtId="0" fontId="13" fillId="2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7" fillId="3" borderId="26" xfId="0" applyNumberFormat="1" applyFont="1" applyFill="1" applyBorder="1" applyAlignment="1" applyProtection="1">
      <alignment horizontal="right"/>
      <protection/>
    </xf>
    <xf numFmtId="0" fontId="16" fillId="0" borderId="0" xfId="0" applyFont="1" applyAlignment="1">
      <alignment/>
    </xf>
    <xf numFmtId="171" fontId="2" fillId="0" borderId="1" xfId="0" applyNumberFormat="1" applyFont="1" applyFill="1" applyBorder="1" applyAlignment="1" applyProtection="1">
      <alignment/>
      <protection/>
    </xf>
    <xf numFmtId="2" fontId="0" fillId="0" borderId="27" xfId="0" applyNumberFormat="1" applyFont="1" applyFill="1" applyBorder="1" applyAlignment="1" applyProtection="1">
      <alignment/>
      <protection/>
    </xf>
    <xf numFmtId="2" fontId="0" fillId="0" borderId="28" xfId="0" applyNumberFormat="1" applyFont="1" applyFill="1" applyBorder="1" applyAlignment="1" applyProtection="1">
      <alignment/>
      <protection/>
    </xf>
    <xf numFmtId="2" fontId="7" fillId="3" borderId="29" xfId="0" applyNumberFormat="1" applyFont="1" applyFill="1" applyBorder="1" applyAlignment="1" applyProtection="1">
      <alignment/>
      <protection/>
    </xf>
    <xf numFmtId="2" fontId="7" fillId="3" borderId="30" xfId="0" applyNumberFormat="1" applyFont="1" applyFill="1" applyBorder="1" applyAlignment="1" applyProtection="1">
      <alignment/>
      <protection/>
    </xf>
    <xf numFmtId="2" fontId="7" fillId="3" borderId="31" xfId="0" applyNumberFormat="1" applyFont="1" applyFill="1" applyBorder="1" applyAlignment="1" applyProtection="1">
      <alignment/>
      <protection/>
    </xf>
    <xf numFmtId="2" fontId="7" fillId="3" borderId="32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2" fontId="18" fillId="0" borderId="4" xfId="0" applyNumberFormat="1" applyFont="1" applyFill="1" applyBorder="1" applyAlignment="1" applyProtection="1">
      <alignment/>
      <protection/>
    </xf>
    <xf numFmtId="2" fontId="18" fillId="0" borderId="1" xfId="0" applyNumberFormat="1" applyFont="1" applyFill="1" applyBorder="1" applyAlignment="1" applyProtection="1">
      <alignment/>
      <protection/>
    </xf>
    <xf numFmtId="173" fontId="0" fillId="0" borderId="27" xfId="0" applyNumberFormat="1" applyFont="1" applyFill="1" applyBorder="1" applyAlignment="1" applyProtection="1">
      <alignment/>
      <protection/>
    </xf>
    <xf numFmtId="168" fontId="0" fillId="0" borderId="27" xfId="0" applyNumberFormat="1" applyFont="1" applyFill="1" applyBorder="1" applyAlignment="1" applyProtection="1">
      <alignment/>
      <protection/>
    </xf>
    <xf numFmtId="168" fontId="7" fillId="3" borderId="29" xfId="0" applyNumberFormat="1" applyFont="1" applyFill="1" applyBorder="1" applyAlignment="1" applyProtection="1">
      <alignment/>
      <protection/>
    </xf>
    <xf numFmtId="173" fontId="7" fillId="3" borderId="29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2" fontId="0" fillId="0" borderId="4" xfId="0" applyNumberFormat="1" applyFont="1" applyFill="1" applyBorder="1" applyAlignment="1" applyProtection="1">
      <alignment/>
      <protection/>
    </xf>
    <xf numFmtId="2" fontId="0" fillId="0" borderId="4" xfId="0" applyNumberFormat="1" applyFont="1" applyFill="1" applyBorder="1" applyAlignment="1" applyProtection="1">
      <alignment/>
      <protection/>
    </xf>
    <xf numFmtId="2" fontId="0" fillId="0" borderId="1" xfId="0" applyNumberFormat="1" applyFont="1" applyFill="1" applyBorder="1" applyAlignment="1" applyProtection="1">
      <alignment/>
      <protection/>
    </xf>
    <xf numFmtId="2" fontId="18" fillId="0" borderId="10" xfId="0" applyNumberFormat="1" applyFont="1" applyFill="1" applyBorder="1" applyAlignment="1" applyProtection="1">
      <alignment/>
      <protection/>
    </xf>
    <xf numFmtId="2" fontId="18" fillId="0" borderId="11" xfId="0" applyNumberFormat="1" applyFont="1" applyFill="1" applyBorder="1" applyAlignment="1" applyProtection="1">
      <alignment/>
      <protection/>
    </xf>
    <xf numFmtId="0" fontId="7" fillId="3" borderId="33" xfId="0" applyNumberFormat="1" applyFont="1" applyFill="1" applyBorder="1" applyAlignment="1" applyProtection="1">
      <alignment horizontal="right"/>
      <protection/>
    </xf>
    <xf numFmtId="0" fontId="7" fillId="3" borderId="34" xfId="0" applyNumberFormat="1" applyFont="1" applyFill="1" applyBorder="1" applyAlignment="1" applyProtection="1">
      <alignment horizontal="right"/>
      <protection/>
    </xf>
    <xf numFmtId="0" fontId="7" fillId="3" borderId="35" xfId="0" applyNumberFormat="1" applyFont="1" applyFill="1" applyBorder="1" applyAlignment="1" applyProtection="1">
      <alignment horizontal="right"/>
      <protection/>
    </xf>
    <xf numFmtId="0" fontId="15" fillId="3" borderId="36" xfId="0" applyNumberFormat="1" applyFont="1" applyFill="1" applyBorder="1" applyAlignment="1" applyProtection="1">
      <alignment horizontal="center"/>
      <protection/>
    </xf>
    <xf numFmtId="0" fontId="15" fillId="3" borderId="37" xfId="0" applyNumberFormat="1" applyFont="1" applyFill="1" applyBorder="1" applyAlignment="1" applyProtection="1">
      <alignment horizontal="center"/>
      <protection/>
    </xf>
    <xf numFmtId="0" fontId="15" fillId="3" borderId="1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showRowColHeaders="0" tabSelected="1" workbookViewId="0" topLeftCell="A1">
      <selection activeCell="A2" sqref="A2:Q2"/>
    </sheetView>
  </sheetViews>
  <sheetFormatPr defaultColWidth="9.140625" defaultRowHeight="12.75" customHeight="1"/>
  <cols>
    <col min="1" max="1" width="3.28125" style="1" bestFit="1" customWidth="1"/>
    <col min="2" max="2" width="8.28125" style="1" bestFit="1" customWidth="1"/>
    <col min="3" max="3" width="11.140625" style="1" bestFit="1" customWidth="1"/>
    <col min="4" max="4" width="8.7109375" style="1" bestFit="1" customWidth="1"/>
    <col min="5" max="5" width="9.8515625" style="1" bestFit="1" customWidth="1"/>
    <col min="6" max="6" width="12.140625" style="1" bestFit="1" customWidth="1"/>
    <col min="7" max="7" width="9.8515625" style="1" bestFit="1" customWidth="1"/>
    <col min="8" max="8" width="1.28515625" style="1" customWidth="1"/>
    <col min="9" max="9" width="1.8515625" style="1" customWidth="1"/>
    <col min="10" max="10" width="3.28125" style="1" bestFit="1" customWidth="1"/>
    <col min="11" max="11" width="8.28125" style="1" bestFit="1" customWidth="1"/>
    <col min="12" max="12" width="10.00390625" style="1" bestFit="1" customWidth="1"/>
    <col min="13" max="13" width="11.140625" style="1" bestFit="1" customWidth="1"/>
    <col min="14" max="16" width="9.8515625" style="1" bestFit="1" customWidth="1"/>
    <col min="17" max="17" width="1.28515625" style="1" customWidth="1"/>
    <col min="18" max="16384" width="9.140625" style="1" customWidth="1"/>
  </cols>
  <sheetData>
    <row r="1" spans="1:17" ht="12.75" customHeight="1">
      <c r="A1" s="61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17" ht="12.75" customHeight="1">
      <c r="A2" s="60" t="s">
        <v>19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2.75">
      <c r="A3" s="61" t="s">
        <v>18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13.5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6" ht="12.75" customHeight="1">
      <c r="A5" s="21"/>
      <c r="B5" s="22"/>
      <c r="C5" s="23" t="s">
        <v>3</v>
      </c>
      <c r="D5" s="24">
        <v>10000000</v>
      </c>
      <c r="E5" s="24">
        <v>1000000000000</v>
      </c>
      <c r="F5" s="24">
        <v>10000000000000000</v>
      </c>
      <c r="G5" s="25">
        <v>100000000</v>
      </c>
      <c r="J5" s="21"/>
      <c r="K5" s="22"/>
      <c r="L5" s="23" t="s">
        <v>3</v>
      </c>
      <c r="M5" s="24">
        <v>10000000</v>
      </c>
      <c r="N5" s="24">
        <v>1000000000000</v>
      </c>
      <c r="O5" s="24">
        <v>10000000000000000</v>
      </c>
      <c r="P5" s="25">
        <v>100000000</v>
      </c>
    </row>
    <row r="6" spans="1:17" ht="12.75">
      <c r="A6" s="18" t="s">
        <v>0</v>
      </c>
      <c r="B6" s="10" t="s">
        <v>1</v>
      </c>
      <c r="C6" s="11" t="s">
        <v>8</v>
      </c>
      <c r="D6" s="10" t="s">
        <v>2</v>
      </c>
      <c r="E6" s="10" t="s">
        <v>5</v>
      </c>
      <c r="F6" s="10" t="s">
        <v>6</v>
      </c>
      <c r="G6" s="13" t="s">
        <v>4</v>
      </c>
      <c r="H6" s="12"/>
      <c r="J6" s="18" t="s">
        <v>0</v>
      </c>
      <c r="K6" s="10" t="s">
        <v>1</v>
      </c>
      <c r="L6" s="11" t="s">
        <v>11</v>
      </c>
      <c r="M6" s="10" t="s">
        <v>2</v>
      </c>
      <c r="N6" s="10" t="s">
        <v>5</v>
      </c>
      <c r="O6" s="10" t="s">
        <v>6</v>
      </c>
      <c r="P6" s="13" t="s">
        <v>4</v>
      </c>
      <c r="Q6" s="12"/>
    </row>
    <row r="7" spans="1:17" ht="12.75" customHeight="1">
      <c r="A7" s="17">
        <v>1</v>
      </c>
      <c r="B7" s="4">
        <v>1000</v>
      </c>
      <c r="C7" s="34">
        <v>0.000179</v>
      </c>
      <c r="D7" s="50">
        <f>C7/B7*D5</f>
        <v>1.7899999999999998</v>
      </c>
      <c r="E7" s="49">
        <f>C7/B7^2*E5</f>
        <v>178.99999999999997</v>
      </c>
      <c r="F7" s="5">
        <f>C7/B7^3*F5</f>
        <v>1790</v>
      </c>
      <c r="G7" s="52">
        <f>C7/B7/LOG(B7,2)*G5</f>
        <v>1.7961456407950875</v>
      </c>
      <c r="H7" s="12"/>
      <c r="J7" s="17">
        <v>1</v>
      </c>
      <c r="K7" s="4">
        <v>1000</v>
      </c>
      <c r="L7" s="34">
        <v>0.000184</v>
      </c>
      <c r="M7" s="50">
        <f>L7/K7*M5</f>
        <v>1.84</v>
      </c>
      <c r="N7" s="49">
        <f>L7/K7^2*N5</f>
        <v>184</v>
      </c>
      <c r="O7" s="5">
        <f>L7/K7^3*O5</f>
        <v>1840</v>
      </c>
      <c r="P7" s="52">
        <f>L7/K7/LOG(K7,2)*P5</f>
        <v>1.8463173067390848</v>
      </c>
      <c r="Q7" s="12"/>
    </row>
    <row r="8" spans="1:17" ht="12.75" customHeight="1">
      <c r="A8" s="19">
        <v>2</v>
      </c>
      <c r="B8" s="3">
        <f>2*B7</f>
        <v>2000</v>
      </c>
      <c r="C8" s="34">
        <v>0.000453</v>
      </c>
      <c r="D8" s="51">
        <f>C8/B8*D5</f>
        <v>2.265</v>
      </c>
      <c r="E8" s="8">
        <f>C8/B8^2*E5</f>
        <v>113.25</v>
      </c>
      <c r="F8" s="2">
        <f>C8/B8^3*F5</f>
        <v>566.25</v>
      </c>
      <c r="G8" s="53">
        <f>C8/B8/LOG(B8,2)*G5</f>
        <v>2.0655157362233267</v>
      </c>
      <c r="H8" s="12"/>
      <c r="J8" s="19">
        <v>2</v>
      </c>
      <c r="K8" s="3">
        <f>2*K7</f>
        <v>2000</v>
      </c>
      <c r="L8" s="34">
        <v>0.000381</v>
      </c>
      <c r="M8" s="51">
        <f>L8/K8*M5</f>
        <v>1.905</v>
      </c>
      <c r="N8" s="8">
        <f>L8/K8^2*N5</f>
        <v>95.25</v>
      </c>
      <c r="O8" s="2">
        <f>L8/K8^3*O5</f>
        <v>476.25</v>
      </c>
      <c r="P8" s="53">
        <f>L8/K8/LOG(K8,2)*P5</f>
        <v>1.7372218443732617</v>
      </c>
      <c r="Q8" s="12"/>
    </row>
    <row r="9" spans="1:17" ht="12.75" customHeight="1">
      <c r="A9" s="17">
        <v>3</v>
      </c>
      <c r="B9" s="3">
        <f aca="true" t="shared" si="0" ref="B9:B14">2*B8</f>
        <v>4000</v>
      </c>
      <c r="C9" s="34">
        <v>0.00085</v>
      </c>
      <c r="D9" s="51">
        <f>C9/B9*D5</f>
        <v>2.1249999999999996</v>
      </c>
      <c r="E9" s="8">
        <f>C9/B9^2*E5</f>
        <v>53.125</v>
      </c>
      <c r="F9" s="2">
        <f>C9/B9^3*F5</f>
        <v>132.8125</v>
      </c>
      <c r="G9" s="53">
        <f>C9/B9/LOG(B9,2)*G5</f>
        <v>1.7758969654198555</v>
      </c>
      <c r="H9" s="12"/>
      <c r="J9" s="17">
        <v>3</v>
      </c>
      <c r="K9" s="3">
        <f aca="true" t="shared" si="1" ref="K9:K14">2*K8</f>
        <v>4000</v>
      </c>
      <c r="L9" s="34">
        <v>0.00084</v>
      </c>
      <c r="M9" s="51">
        <f>L9/K9*M5</f>
        <v>2.1</v>
      </c>
      <c r="N9" s="8">
        <f>L9/K9^2*N5</f>
        <v>52.5</v>
      </c>
      <c r="O9" s="2">
        <f>L9/K9^3*O5</f>
        <v>131.25</v>
      </c>
      <c r="P9" s="53">
        <f>L9/K9/LOG(K9,2)*P5</f>
        <v>1.7550040599443282</v>
      </c>
      <c r="Q9" s="12"/>
    </row>
    <row r="10" spans="1:17" ht="12.75" customHeight="1">
      <c r="A10" s="19">
        <v>4</v>
      </c>
      <c r="B10" s="3">
        <f t="shared" si="0"/>
        <v>8000</v>
      </c>
      <c r="C10" s="34">
        <v>0.001854</v>
      </c>
      <c r="D10" s="51">
        <f>C10/B10*D5</f>
        <v>2.3175</v>
      </c>
      <c r="E10" s="8">
        <f>C10/B10^2*E5</f>
        <v>28.96875</v>
      </c>
      <c r="F10" s="2">
        <f>C10/B10^3*F5</f>
        <v>36.2109375</v>
      </c>
      <c r="G10" s="53">
        <f>C10/B10/LOG(B10,2)*G5</f>
        <v>1.7873966966591397</v>
      </c>
      <c r="H10" s="12"/>
      <c r="J10" s="19">
        <v>4</v>
      </c>
      <c r="K10" s="3">
        <f t="shared" si="1"/>
        <v>8000</v>
      </c>
      <c r="L10" s="34">
        <v>0.001848</v>
      </c>
      <c r="M10" s="51">
        <f>L10/K10*M5</f>
        <v>2.31</v>
      </c>
      <c r="N10" s="8">
        <f>L10/K10^2*N5</f>
        <v>28.875</v>
      </c>
      <c r="O10" s="2">
        <f>L10/K10^3*O5</f>
        <v>36.09375000000001</v>
      </c>
      <c r="P10" s="53">
        <f>L10/K10/LOG(K10,2)*P5</f>
        <v>1.7816122413301456</v>
      </c>
      <c r="Q10" s="12"/>
    </row>
    <row r="11" spans="1:17" ht="12.75" customHeight="1">
      <c r="A11" s="20">
        <v>5</v>
      </c>
      <c r="B11" s="3">
        <f t="shared" si="0"/>
        <v>16000</v>
      </c>
      <c r="C11" s="34">
        <v>0.00415</v>
      </c>
      <c r="D11" s="51">
        <f>C11/B11*D5</f>
        <v>2.59375</v>
      </c>
      <c r="E11" s="8">
        <f>C11/B11^2*E5</f>
        <v>16.2109375</v>
      </c>
      <c r="F11" s="2">
        <f>C11/B11^3*F5</f>
        <v>10.1318359375</v>
      </c>
      <c r="G11" s="53">
        <f>C11/B11/LOG(B11,2)*G5</f>
        <v>1.8572175734151817</v>
      </c>
      <c r="H11" s="12"/>
      <c r="J11" s="20">
        <v>5</v>
      </c>
      <c r="K11" s="3">
        <f t="shared" si="1"/>
        <v>16000</v>
      </c>
      <c r="L11" s="34">
        <v>0.004025</v>
      </c>
      <c r="M11" s="51">
        <f>L11/K11*M5</f>
        <v>2.5156249999999996</v>
      </c>
      <c r="N11" s="8">
        <f>L11/K11^2*N5</f>
        <v>15.722656249999998</v>
      </c>
      <c r="O11" s="2">
        <f>L11/K11^3*O5</f>
        <v>9.82666015625</v>
      </c>
      <c r="P11" s="53">
        <f>L11/K11/LOG(K11,2)*P5</f>
        <v>1.8012772850593024</v>
      </c>
      <c r="Q11" s="12"/>
    </row>
    <row r="12" spans="1:17" ht="12.75" customHeight="1">
      <c r="A12" s="17">
        <v>6</v>
      </c>
      <c r="B12" s="3">
        <f t="shared" si="0"/>
        <v>32000</v>
      </c>
      <c r="C12" s="34">
        <v>0.008321</v>
      </c>
      <c r="D12" s="51">
        <f>C12/B12*D5</f>
        <v>2.6003125000000002</v>
      </c>
      <c r="E12" s="8">
        <f>C12/B12^2*E5</f>
        <v>8.1259765625</v>
      </c>
      <c r="F12" s="2">
        <f>C12/B12^3*F5</f>
        <v>2.53936767578125</v>
      </c>
      <c r="G12" s="53">
        <f>C12/B12/LOG(B12,2)*G5</f>
        <v>1.737504998428295</v>
      </c>
      <c r="H12" s="12"/>
      <c r="J12" s="17">
        <v>6</v>
      </c>
      <c r="K12" s="3">
        <f t="shared" si="1"/>
        <v>32000</v>
      </c>
      <c r="L12" s="34">
        <v>0.008564</v>
      </c>
      <c r="M12" s="51">
        <f>L12/K12*M5</f>
        <v>2.67625</v>
      </c>
      <c r="N12" s="8">
        <f>L12/K12^2*N5</f>
        <v>8.36328125</v>
      </c>
      <c r="O12" s="2">
        <f>L12/K12^3*O5</f>
        <v>2.6135253906250004</v>
      </c>
      <c r="P12" s="53">
        <f>L12/K12/LOG(K12,2)*P5</f>
        <v>1.7882457404807015</v>
      </c>
      <c r="Q12" s="12"/>
    </row>
    <row r="13" spans="1:17" ht="12.75" customHeight="1">
      <c r="A13" s="17">
        <v>7</v>
      </c>
      <c r="B13" s="3">
        <f t="shared" si="0"/>
        <v>64000</v>
      </c>
      <c r="C13" s="34"/>
      <c r="D13" s="2"/>
      <c r="E13" s="8"/>
      <c r="F13" s="2"/>
      <c r="G13" s="15"/>
      <c r="H13" s="12"/>
      <c r="J13" s="17">
        <v>7</v>
      </c>
      <c r="K13" s="3">
        <f t="shared" si="1"/>
        <v>64000</v>
      </c>
      <c r="L13" s="34"/>
      <c r="M13" s="2"/>
      <c r="N13" s="8"/>
      <c r="O13" s="2"/>
      <c r="P13" s="15"/>
      <c r="Q13" s="12"/>
    </row>
    <row r="14" spans="1:17" ht="12.75" customHeight="1">
      <c r="A14" s="17">
        <v>8</v>
      </c>
      <c r="B14" s="6">
        <f t="shared" si="0"/>
        <v>128000</v>
      </c>
      <c r="C14" s="34"/>
      <c r="D14" s="7"/>
      <c r="E14" s="9"/>
      <c r="F14" s="7"/>
      <c r="G14" s="16"/>
      <c r="H14" s="12"/>
      <c r="J14" s="17">
        <v>8</v>
      </c>
      <c r="K14" s="6">
        <f t="shared" si="1"/>
        <v>128000</v>
      </c>
      <c r="L14" s="34"/>
      <c r="M14" s="7"/>
      <c r="N14" s="9"/>
      <c r="O14" s="7"/>
      <c r="P14" s="16"/>
      <c r="Q14" s="12"/>
    </row>
    <row r="15" spans="1:17" ht="12.75" customHeight="1" thickBot="1">
      <c r="A15" s="54" t="s">
        <v>7</v>
      </c>
      <c r="B15" s="55"/>
      <c r="C15" s="56"/>
      <c r="D15" s="38">
        <f>AVERAGE(D7:D14)</f>
        <v>2.281927083333333</v>
      </c>
      <c r="E15" s="38">
        <f>AVERAGE(E7:E14)</f>
        <v>66.44677734375</v>
      </c>
      <c r="F15" s="39">
        <f>AVERAGE(F7:F14)</f>
        <v>422.9907735188802</v>
      </c>
      <c r="G15" s="40">
        <f>AVERAGE(G7:G14)</f>
        <v>1.8366129351568141</v>
      </c>
      <c r="H15" s="12"/>
      <c r="J15" s="54" t="s">
        <v>7</v>
      </c>
      <c r="K15" s="55"/>
      <c r="L15" s="56"/>
      <c r="M15" s="38">
        <f>AVERAGE(M7:M14)</f>
        <v>2.224479166666667</v>
      </c>
      <c r="N15" s="38">
        <f>AVERAGE(N7:N14)</f>
        <v>64.11848958333333</v>
      </c>
      <c r="O15" s="39">
        <f>AVERAGE(O7:O14)</f>
        <v>416.0056559244792</v>
      </c>
      <c r="P15" s="40">
        <f>AVERAGE(P7:P14)</f>
        <v>1.7849464129878043</v>
      </c>
      <c r="Q15" s="12"/>
    </row>
    <row r="16" spans="2:17" ht="6" customHeight="1">
      <c r="B16" s="12"/>
      <c r="C16" s="12"/>
      <c r="D16" s="12"/>
      <c r="E16" s="12"/>
      <c r="F16" s="12"/>
      <c r="G16" s="12"/>
      <c r="H16" s="12"/>
      <c r="K16" s="12"/>
      <c r="L16" s="12"/>
      <c r="M16" s="12"/>
      <c r="N16" s="12"/>
      <c r="O16" s="12"/>
      <c r="P16" s="12"/>
      <c r="Q16" s="12"/>
    </row>
    <row r="17" ht="6.75" customHeight="1" thickBot="1"/>
    <row r="18" spans="1:16" ht="12.75" customHeight="1">
      <c r="A18" s="21"/>
      <c r="B18" s="22"/>
      <c r="C18" s="23" t="s">
        <v>3</v>
      </c>
      <c r="D18" s="24">
        <v>1000000</v>
      </c>
      <c r="E18" s="24">
        <v>1000000000</v>
      </c>
      <c r="F18" s="24">
        <v>10000000000000</v>
      </c>
      <c r="G18" s="25">
        <v>10000000</v>
      </c>
      <c r="J18" s="21"/>
      <c r="K18" s="22"/>
      <c r="L18" s="23" t="s">
        <v>3</v>
      </c>
      <c r="M18" s="24">
        <v>10000000</v>
      </c>
      <c r="N18" s="24">
        <v>1000000000000</v>
      </c>
      <c r="O18" s="24">
        <v>10000000000000000</v>
      </c>
      <c r="P18" s="25">
        <v>100000000</v>
      </c>
    </row>
    <row r="19" spans="1:17" ht="12.75" customHeight="1">
      <c r="A19" s="18" t="s">
        <v>0</v>
      </c>
      <c r="B19" s="10" t="s">
        <v>1</v>
      </c>
      <c r="C19" s="11" t="s">
        <v>9</v>
      </c>
      <c r="D19" s="10" t="s">
        <v>2</v>
      </c>
      <c r="E19" s="10" t="s">
        <v>5</v>
      </c>
      <c r="F19" s="10" t="s">
        <v>6</v>
      </c>
      <c r="G19" s="13" t="s">
        <v>4</v>
      </c>
      <c r="H19" s="12"/>
      <c r="J19" s="18" t="s">
        <v>0</v>
      </c>
      <c r="K19" s="10" t="s">
        <v>1</v>
      </c>
      <c r="L19" s="11" t="s">
        <v>12</v>
      </c>
      <c r="M19" s="10" t="s">
        <v>2</v>
      </c>
      <c r="N19" s="10" t="s">
        <v>5</v>
      </c>
      <c r="O19" s="10" t="s">
        <v>6</v>
      </c>
      <c r="P19" s="13" t="s">
        <v>4</v>
      </c>
      <c r="Q19" s="12"/>
    </row>
    <row r="20" spans="1:17" ht="12.75" customHeight="1">
      <c r="A20" s="17">
        <v>1</v>
      </c>
      <c r="B20" s="4">
        <v>1000</v>
      </c>
      <c r="C20" s="34">
        <v>0.005513</v>
      </c>
      <c r="D20" s="5">
        <f>C20/B20*D18</f>
        <v>5.513</v>
      </c>
      <c r="E20" s="42">
        <f>C20/B20^2*E18</f>
        <v>5.513</v>
      </c>
      <c r="F20" s="5">
        <f>C20/B20^3*F18</f>
        <v>55.129999999999995</v>
      </c>
      <c r="G20" s="14">
        <f>C20/B20/LOG(B20,2)*G18</f>
        <v>5.531927886985094</v>
      </c>
      <c r="H20" s="12"/>
      <c r="J20" s="17">
        <v>1</v>
      </c>
      <c r="K20" s="4">
        <v>1000</v>
      </c>
      <c r="L20" s="34">
        <v>0.000197</v>
      </c>
      <c r="M20" s="50">
        <f>L20/K20*M18</f>
        <v>1.97</v>
      </c>
      <c r="N20" s="49">
        <f>L20/K20^2*N18</f>
        <v>197</v>
      </c>
      <c r="O20" s="5">
        <f>L20/K20^3*O18</f>
        <v>1970</v>
      </c>
      <c r="P20" s="52">
        <f>L20/K20/LOG(K20,2)*P18</f>
        <v>1.9767636381934766</v>
      </c>
      <c r="Q20" s="12"/>
    </row>
    <row r="21" spans="1:17" ht="12.75" customHeight="1">
      <c r="A21" s="19">
        <v>2</v>
      </c>
      <c r="B21" s="3">
        <f>2*B20</f>
        <v>2000</v>
      </c>
      <c r="C21" s="34">
        <v>0.023159</v>
      </c>
      <c r="D21" s="2">
        <f>C21/B21*D18</f>
        <v>11.5795</v>
      </c>
      <c r="E21" s="43">
        <f>C21/B21^2*E18</f>
        <v>5.78975</v>
      </c>
      <c r="F21" s="2">
        <f>C21/B21^3*F18</f>
        <v>28.948749999999997</v>
      </c>
      <c r="G21" s="15">
        <f>C21/B21/LOG(B21,2)*G18</f>
        <v>10.559664224105084</v>
      </c>
      <c r="H21" s="12"/>
      <c r="J21" s="19">
        <v>2</v>
      </c>
      <c r="K21" s="3">
        <f>2*K20</f>
        <v>2000</v>
      </c>
      <c r="L21" s="34">
        <v>0.000385</v>
      </c>
      <c r="M21" s="51">
        <f>L21/K21*M18</f>
        <v>1.9249999999999998</v>
      </c>
      <c r="N21" s="8">
        <f>L21/K21^2*N18</f>
        <v>96.24999999999999</v>
      </c>
      <c r="O21" s="2">
        <f>L21/K21^3*O18</f>
        <v>481.24999999999994</v>
      </c>
      <c r="P21" s="53">
        <f>L21/K21/LOG(K21,2)*P18</f>
        <v>1.7554603939204876</v>
      </c>
      <c r="Q21" s="12"/>
    </row>
    <row r="22" spans="1:17" ht="12.75" customHeight="1">
      <c r="A22" s="17">
        <v>3</v>
      </c>
      <c r="B22" s="3">
        <f aca="true" t="shared" si="2" ref="B22:B27">2*B21</f>
        <v>4000</v>
      </c>
      <c r="C22" s="34">
        <v>0.093319</v>
      </c>
      <c r="D22" s="2">
        <f>C22/B22*D18</f>
        <v>23.32975</v>
      </c>
      <c r="E22" s="43">
        <f>C22/B22^2*E18</f>
        <v>5.8324375</v>
      </c>
      <c r="F22" s="2">
        <f>C22/B22^3*F18</f>
        <v>14.581093749999999</v>
      </c>
      <c r="G22" s="15">
        <f>C22/B22/LOG(B22,2)*G18</f>
        <v>19.497050460707708</v>
      </c>
      <c r="H22" s="12"/>
      <c r="J22" s="17">
        <v>3</v>
      </c>
      <c r="K22" s="3">
        <f aca="true" t="shared" si="3" ref="K22:K27">2*K21</f>
        <v>4000</v>
      </c>
      <c r="L22" s="34">
        <v>0.000859</v>
      </c>
      <c r="M22" s="51">
        <f>L22/K22*M18</f>
        <v>2.1475</v>
      </c>
      <c r="N22" s="8">
        <f>L22/K22^2*N18</f>
        <v>53.68749999999999</v>
      </c>
      <c r="O22" s="2">
        <f>L22/K22^3*O18</f>
        <v>134.21875</v>
      </c>
      <c r="P22" s="53">
        <f>L22/K22/LOG(K22,2)*P18</f>
        <v>1.7947005803478304</v>
      </c>
      <c r="Q22" s="12"/>
    </row>
    <row r="23" spans="1:17" ht="12.75" customHeight="1">
      <c r="A23" s="19">
        <v>4</v>
      </c>
      <c r="B23" s="3">
        <f t="shared" si="2"/>
        <v>8000</v>
      </c>
      <c r="C23" s="34">
        <v>0.370242</v>
      </c>
      <c r="D23" s="2">
        <f>C23/B23*D18</f>
        <v>46.28025</v>
      </c>
      <c r="E23" s="43">
        <f>C23/B23^2*E18</f>
        <v>5.78503125</v>
      </c>
      <c r="F23" s="2">
        <f>C23/B23^3*F18</f>
        <v>7.2312890625</v>
      </c>
      <c r="G23" s="15">
        <f>C23/B23/LOG(B23,2)*G18</f>
        <v>35.69413849862315</v>
      </c>
      <c r="H23" s="12"/>
      <c r="J23" s="19">
        <v>4</v>
      </c>
      <c r="K23" s="3">
        <f t="shared" si="3"/>
        <v>8000</v>
      </c>
      <c r="L23" s="34">
        <v>0.001816</v>
      </c>
      <c r="M23" s="51">
        <f>L23/K23*M18</f>
        <v>2.27</v>
      </c>
      <c r="N23" s="8">
        <f>L23/K23^2*N18</f>
        <v>28.375</v>
      </c>
      <c r="O23" s="2">
        <f>L23/K23^3*O18</f>
        <v>35.46875</v>
      </c>
      <c r="P23" s="53">
        <f>L23/K23/LOG(K23,2)*P18</f>
        <v>1.7507618129088445</v>
      </c>
      <c r="Q23" s="12"/>
    </row>
    <row r="24" spans="1:17" ht="12.75" customHeight="1">
      <c r="A24" s="20">
        <v>5</v>
      </c>
      <c r="B24" s="3">
        <f t="shared" si="2"/>
        <v>16000</v>
      </c>
      <c r="C24" s="34">
        <v>1.480928</v>
      </c>
      <c r="D24" s="2">
        <f>C24/B24*D18</f>
        <v>92.558</v>
      </c>
      <c r="E24" s="43">
        <f>C24/B24^2*E18</f>
        <v>5.784875</v>
      </c>
      <c r="F24" s="2">
        <f>C24/B24^3*F18</f>
        <v>3.6155468749999997</v>
      </c>
      <c r="G24" s="15">
        <f>C24/B24/LOG(B24,2)*G18</f>
        <v>66.2748314834361</v>
      </c>
      <c r="H24" s="12"/>
      <c r="J24" s="20">
        <v>5</v>
      </c>
      <c r="K24" s="3">
        <f t="shared" si="3"/>
        <v>16000</v>
      </c>
      <c r="L24" s="34">
        <v>0.003942</v>
      </c>
      <c r="M24" s="51">
        <f>L24/K24*M18</f>
        <v>2.4637500000000006</v>
      </c>
      <c r="N24" s="8">
        <f>L24/K24^2*N18</f>
        <v>15.3984375</v>
      </c>
      <c r="O24" s="2">
        <f>L24/K24^3*O18</f>
        <v>9.6240234375</v>
      </c>
      <c r="P24" s="53">
        <f>L24/K24/LOG(K24,2)*P18</f>
        <v>1.7641329335909994</v>
      </c>
      <c r="Q24" s="12"/>
    </row>
    <row r="25" spans="1:17" ht="12.75" customHeight="1">
      <c r="A25" s="17">
        <v>6</v>
      </c>
      <c r="B25" s="3">
        <f t="shared" si="2"/>
        <v>32000</v>
      </c>
      <c r="C25" s="34">
        <v>6.258433</v>
      </c>
      <c r="D25" s="2">
        <f>C25/B25*D18</f>
        <v>195.57603125</v>
      </c>
      <c r="E25" s="43">
        <f>C25/B25^2*E18</f>
        <v>6.1117509765625</v>
      </c>
      <c r="F25" s="2">
        <f>C25/B25^3*F18</f>
        <v>1.9099221801757813</v>
      </c>
      <c r="G25" s="15">
        <f>C25/B25/LOG(B25,2)*G18</f>
        <v>130.68211296513147</v>
      </c>
      <c r="H25" s="12"/>
      <c r="J25" s="17">
        <v>6</v>
      </c>
      <c r="K25" s="3">
        <f t="shared" si="3"/>
        <v>32000</v>
      </c>
      <c r="L25" s="34">
        <v>0.008401</v>
      </c>
      <c r="M25" s="51">
        <f>L25/K25*M18</f>
        <v>2.6253124999999997</v>
      </c>
      <c r="N25" s="8">
        <f>L25/K25^2*N18</f>
        <v>8.2041015625</v>
      </c>
      <c r="O25" s="2">
        <f>L25/K25^3*O18</f>
        <v>2.56378173828125</v>
      </c>
      <c r="P25" s="53">
        <f>L25/K25/LOG(K25,2)*P18</f>
        <v>1.7542097694743548</v>
      </c>
      <c r="Q25" s="12"/>
    </row>
    <row r="26" spans="1:17" ht="12.75" customHeight="1">
      <c r="A26" s="17">
        <v>7</v>
      </c>
      <c r="B26" s="3">
        <f t="shared" si="2"/>
        <v>64000</v>
      </c>
      <c r="C26" s="34"/>
      <c r="D26" s="2"/>
      <c r="E26" s="8"/>
      <c r="F26" s="2"/>
      <c r="G26" s="15"/>
      <c r="H26" s="12"/>
      <c r="J26" s="17">
        <v>7</v>
      </c>
      <c r="K26" s="3">
        <f t="shared" si="3"/>
        <v>64000</v>
      </c>
      <c r="L26" s="34"/>
      <c r="M26" s="2"/>
      <c r="N26" s="8"/>
      <c r="O26" s="2"/>
      <c r="P26" s="15"/>
      <c r="Q26" s="12"/>
    </row>
    <row r="27" spans="1:17" ht="12.75" customHeight="1">
      <c r="A27" s="17">
        <v>8</v>
      </c>
      <c r="B27" s="6">
        <f t="shared" si="2"/>
        <v>128000</v>
      </c>
      <c r="C27" s="34"/>
      <c r="D27" s="7"/>
      <c r="E27" s="9"/>
      <c r="F27" s="7"/>
      <c r="G27" s="16"/>
      <c r="H27" s="12"/>
      <c r="J27" s="17">
        <v>8</v>
      </c>
      <c r="K27" s="6">
        <f t="shared" si="3"/>
        <v>128000</v>
      </c>
      <c r="L27" s="34"/>
      <c r="M27" s="7"/>
      <c r="N27" s="9"/>
      <c r="O27" s="7"/>
      <c r="P27" s="16"/>
      <c r="Q27" s="12"/>
    </row>
    <row r="28" spans="1:17" ht="12.75" customHeight="1" thickBot="1">
      <c r="A28" s="54" t="s">
        <v>7</v>
      </c>
      <c r="B28" s="55"/>
      <c r="C28" s="56"/>
      <c r="D28" s="38">
        <f>AVERAGE(D20:D27)</f>
        <v>62.47275520833333</v>
      </c>
      <c r="E28" s="38">
        <f>AVERAGE(E20:E27)</f>
        <v>5.802807454427083</v>
      </c>
      <c r="F28" s="39">
        <f>AVERAGE(F20:F27)</f>
        <v>18.569433644612626</v>
      </c>
      <c r="G28" s="40">
        <f>AVERAGE(G20:G27)</f>
        <v>44.70662091983144</v>
      </c>
      <c r="H28" s="12"/>
      <c r="J28" s="54" t="s">
        <v>7</v>
      </c>
      <c r="K28" s="55"/>
      <c r="L28" s="56"/>
      <c r="M28" s="38">
        <f>AVERAGE(M20:M27)</f>
        <v>2.2335937500000003</v>
      </c>
      <c r="N28" s="38">
        <f>AVERAGE(N20:N27)</f>
        <v>66.48583984375</v>
      </c>
      <c r="O28" s="39">
        <f>AVERAGE(O20:O27)</f>
        <v>438.8542175292969</v>
      </c>
      <c r="P28" s="40">
        <f>AVERAGE(P20:P27)</f>
        <v>1.7993381880726655</v>
      </c>
      <c r="Q28" s="12"/>
    </row>
    <row r="29" spans="2:17" ht="6.75" customHeight="1">
      <c r="B29" s="12"/>
      <c r="C29" s="12"/>
      <c r="D29" s="12"/>
      <c r="E29" s="12"/>
      <c r="F29" s="12"/>
      <c r="G29" s="12"/>
      <c r="H29" s="12"/>
      <c r="K29" s="12"/>
      <c r="L29" s="12"/>
      <c r="M29" s="12"/>
      <c r="N29" s="12"/>
      <c r="O29" s="12"/>
      <c r="P29" s="12"/>
      <c r="Q29" s="12"/>
    </row>
    <row r="30" ht="6.75" customHeight="1" thickBot="1"/>
    <row r="31" spans="1:16" ht="12.75" customHeight="1">
      <c r="A31" s="21"/>
      <c r="B31" s="22"/>
      <c r="C31" s="23" t="s">
        <v>3</v>
      </c>
      <c r="D31" s="24">
        <v>1000000</v>
      </c>
      <c r="E31" s="24">
        <v>1000000000</v>
      </c>
      <c r="F31" s="24">
        <v>100000000000000</v>
      </c>
      <c r="G31" s="25">
        <v>10000000</v>
      </c>
      <c r="L31" s="57" t="s">
        <v>13</v>
      </c>
      <c r="M31" s="58"/>
      <c r="N31" s="58"/>
      <c r="O31" s="59"/>
      <c r="P31" s="33"/>
    </row>
    <row r="32" spans="1:18" ht="12.75" customHeight="1">
      <c r="A32" s="18" t="s">
        <v>0</v>
      </c>
      <c r="B32" s="10" t="s">
        <v>1</v>
      </c>
      <c r="C32" s="11" t="s">
        <v>10</v>
      </c>
      <c r="D32" s="10" t="s">
        <v>2</v>
      </c>
      <c r="E32" s="10" t="s">
        <v>5</v>
      </c>
      <c r="F32" s="10" t="s">
        <v>6</v>
      </c>
      <c r="G32" s="13" t="s">
        <v>4</v>
      </c>
      <c r="H32" s="12"/>
      <c r="L32" s="28" t="s">
        <v>1</v>
      </c>
      <c r="M32" s="27" t="s">
        <v>14</v>
      </c>
      <c r="N32" s="27" t="s">
        <v>15</v>
      </c>
      <c r="O32" s="26" t="s">
        <v>16</v>
      </c>
      <c r="P32" s="48"/>
      <c r="R32" s="48"/>
    </row>
    <row r="33" spans="1:18" ht="12.75" customHeight="1">
      <c r="A33" s="17">
        <v>1</v>
      </c>
      <c r="B33" s="4">
        <v>1000</v>
      </c>
      <c r="C33" s="34">
        <v>0.003232</v>
      </c>
      <c r="D33" s="5">
        <f>C33/B33*D31</f>
        <v>3.232</v>
      </c>
      <c r="E33" s="42">
        <f>C33/B33^2*E31</f>
        <v>3.232</v>
      </c>
      <c r="F33" s="5">
        <f>C33/B33^3*F31</f>
        <v>323.2</v>
      </c>
      <c r="G33" s="14">
        <f>C33/B33/LOG(B33,2)*G31</f>
        <v>3.2430964866199576</v>
      </c>
      <c r="H33" s="12"/>
      <c r="L33" s="29">
        <v>1000</v>
      </c>
      <c r="M33" s="44">
        <f aca="true" t="shared" si="4" ref="M33:M38">C7/C20</f>
        <v>0.032468710321059316</v>
      </c>
      <c r="N33" s="45">
        <f aca="true" t="shared" si="5" ref="N33:N38">L7/L20</f>
        <v>0.934010152284264</v>
      </c>
      <c r="O33" s="36">
        <f aca="true" t="shared" si="6" ref="O33:O38">C33/C20</f>
        <v>0.5862506802104118</v>
      </c>
      <c r="P33" s="48"/>
      <c r="R33" s="48"/>
    </row>
    <row r="34" spans="1:18" ht="12.75" customHeight="1">
      <c r="A34" s="19">
        <v>2</v>
      </c>
      <c r="B34" s="3">
        <f>2*B33</f>
        <v>2000</v>
      </c>
      <c r="C34" s="34">
        <v>0.0131</v>
      </c>
      <c r="D34" s="2">
        <f>C34/B34*D31</f>
        <v>6.55</v>
      </c>
      <c r="E34" s="43">
        <f>C34/B34^2*E31</f>
        <v>3.275</v>
      </c>
      <c r="F34" s="2">
        <f>C34/B34^3*F31</f>
        <v>163.75</v>
      </c>
      <c r="G34" s="15">
        <f>C34/B34/LOG(B34,2)*G31</f>
        <v>5.9731249767164645</v>
      </c>
      <c r="H34" s="12"/>
      <c r="L34" s="30">
        <f>2*L33</f>
        <v>2000</v>
      </c>
      <c r="M34" s="44">
        <f t="shared" si="4"/>
        <v>0.019560430070383005</v>
      </c>
      <c r="N34" s="45">
        <f t="shared" si="5"/>
        <v>0.9896103896103896</v>
      </c>
      <c r="O34" s="36">
        <f t="shared" si="6"/>
        <v>0.5656548210199059</v>
      </c>
      <c r="P34" s="48"/>
      <c r="R34" s="48"/>
    </row>
    <row r="35" spans="1:18" ht="12.75" customHeight="1">
      <c r="A35" s="17">
        <v>3</v>
      </c>
      <c r="B35" s="3">
        <f aca="true" t="shared" si="7" ref="B35:B40">2*B34</f>
        <v>4000</v>
      </c>
      <c r="C35" s="34">
        <v>0.04943</v>
      </c>
      <c r="D35" s="2">
        <f>C35/B35*D31</f>
        <v>12.3575</v>
      </c>
      <c r="E35" s="43">
        <f>C35/B35^2*E31</f>
        <v>3.089375</v>
      </c>
      <c r="F35" s="2">
        <f>C35/B35^3*F31</f>
        <v>77.234375</v>
      </c>
      <c r="G35" s="15">
        <f>C35/B35/LOG(B35,2)*G31</f>
        <v>10.32736317655335</v>
      </c>
      <c r="H35" s="12"/>
      <c r="L35" s="30">
        <f aca="true" t="shared" si="8" ref="L35:L40">2*L34</f>
        <v>4000</v>
      </c>
      <c r="M35" s="44">
        <f t="shared" si="4"/>
        <v>0.009108541668899153</v>
      </c>
      <c r="N35" s="45">
        <f t="shared" si="5"/>
        <v>0.9778812572759022</v>
      </c>
      <c r="O35" s="36">
        <f t="shared" si="6"/>
        <v>0.5296884878749236</v>
      </c>
      <c r="P35" s="48"/>
      <c r="R35" s="48"/>
    </row>
    <row r="36" spans="1:18" ht="12.75" customHeight="1">
      <c r="A36" s="19">
        <v>4</v>
      </c>
      <c r="B36" s="3">
        <f t="shared" si="7"/>
        <v>8000</v>
      </c>
      <c r="C36" s="34">
        <v>0.1868</v>
      </c>
      <c r="D36" s="2">
        <f>C36/B36*D31</f>
        <v>23.349999999999998</v>
      </c>
      <c r="E36" s="43">
        <f>C36/B36^2*E31</f>
        <v>2.91875</v>
      </c>
      <c r="F36" s="2">
        <f>C36/B36^3*F31</f>
        <v>36.484375</v>
      </c>
      <c r="G36" s="15">
        <f>C36/B36/LOG(B36,2)*G31</f>
        <v>18.008937590934586</v>
      </c>
      <c r="H36" s="12"/>
      <c r="L36" s="30">
        <f t="shared" si="8"/>
        <v>8000</v>
      </c>
      <c r="M36" s="44">
        <f t="shared" si="4"/>
        <v>0.0050075356118430645</v>
      </c>
      <c r="N36" s="45">
        <f t="shared" si="5"/>
        <v>1.0176211453744495</v>
      </c>
      <c r="O36" s="36">
        <f t="shared" si="6"/>
        <v>0.5045348717865612</v>
      </c>
      <c r="P36" s="48"/>
      <c r="R36" s="48"/>
    </row>
    <row r="37" spans="1:18" ht="12.75" customHeight="1">
      <c r="A37" s="20">
        <v>5</v>
      </c>
      <c r="B37" s="3">
        <f t="shared" si="7"/>
        <v>16000</v>
      </c>
      <c r="C37" s="34">
        <v>0.740566</v>
      </c>
      <c r="D37" s="2">
        <f>C37/B37*D31</f>
        <v>46.285374999999995</v>
      </c>
      <c r="E37" s="43">
        <f>C37/B37^2*E31</f>
        <v>2.8928359374999997</v>
      </c>
      <c r="F37" s="2">
        <f>C37/B37^3*F31</f>
        <v>18.080224609374998</v>
      </c>
      <c r="G37" s="15">
        <f>C37/B37/LOG(B37,2)*G31</f>
        <v>33.14198046924789</v>
      </c>
      <c r="H37" s="12"/>
      <c r="L37" s="30">
        <f t="shared" si="8"/>
        <v>16000</v>
      </c>
      <c r="M37" s="44">
        <f t="shared" si="4"/>
        <v>0.0028022969381360876</v>
      </c>
      <c r="N37" s="45">
        <f t="shared" si="5"/>
        <v>1.0210553018772197</v>
      </c>
      <c r="O37" s="36">
        <f t="shared" si="6"/>
        <v>0.5000688757319735</v>
      </c>
      <c r="P37" s="48"/>
      <c r="R37" s="48"/>
    </row>
    <row r="38" spans="1:18" ht="12.75" customHeight="1">
      <c r="A38" s="17">
        <v>6</v>
      </c>
      <c r="B38" s="3">
        <f t="shared" si="7"/>
        <v>32000</v>
      </c>
      <c r="C38" s="34">
        <v>3.063959</v>
      </c>
      <c r="D38" s="2">
        <f>C38/B38*D31</f>
        <v>95.74871875000001</v>
      </c>
      <c r="E38" s="43">
        <f>C38/B38^2*E31</f>
        <v>2.9921474609375003</v>
      </c>
      <c r="F38" s="2">
        <f>C38/B38^3*F31</f>
        <v>9.350460815429686</v>
      </c>
      <c r="G38" s="15">
        <f>C38/B38/LOG(B38,2)*G31</f>
        <v>63.97841698689293</v>
      </c>
      <c r="H38" s="12"/>
      <c r="L38" s="30">
        <f t="shared" si="8"/>
        <v>32000</v>
      </c>
      <c r="M38" s="44">
        <f t="shared" si="4"/>
        <v>0.0013295660431293264</v>
      </c>
      <c r="N38" s="45">
        <f t="shared" si="5"/>
        <v>1.019402452089037</v>
      </c>
      <c r="O38" s="36">
        <f t="shared" si="6"/>
        <v>0.48957286911915493</v>
      </c>
      <c r="P38" s="48"/>
      <c r="R38" s="48"/>
    </row>
    <row r="39" spans="1:16" ht="12.75" customHeight="1">
      <c r="A39" s="17">
        <v>7</v>
      </c>
      <c r="B39" s="3">
        <f t="shared" si="7"/>
        <v>64000</v>
      </c>
      <c r="C39" s="34"/>
      <c r="D39" s="2"/>
      <c r="E39" s="8"/>
      <c r="F39" s="2"/>
      <c r="G39" s="15"/>
      <c r="H39" s="12"/>
      <c r="L39" s="30">
        <f t="shared" si="8"/>
        <v>64000</v>
      </c>
      <c r="M39" s="35"/>
      <c r="N39" s="35"/>
      <c r="O39" s="36"/>
      <c r="P39" s="48"/>
    </row>
    <row r="40" spans="1:15" ht="12.75" customHeight="1">
      <c r="A40" s="17">
        <v>8</v>
      </c>
      <c r="B40" s="6">
        <f t="shared" si="7"/>
        <v>128000</v>
      </c>
      <c r="C40" s="34"/>
      <c r="D40" s="7"/>
      <c r="E40" s="8"/>
      <c r="F40" s="7"/>
      <c r="G40" s="16"/>
      <c r="H40" s="12"/>
      <c r="L40" s="31">
        <f t="shared" si="8"/>
        <v>128000</v>
      </c>
      <c r="M40" s="35"/>
      <c r="N40" s="35"/>
      <c r="O40" s="36"/>
    </row>
    <row r="41" spans="1:15" ht="12.75" customHeight="1" thickBot="1">
      <c r="A41" s="54" t="s">
        <v>7</v>
      </c>
      <c r="B41" s="55"/>
      <c r="C41" s="56"/>
      <c r="D41" s="38">
        <f>AVERAGE(D33:D40)</f>
        <v>31.25393229166666</v>
      </c>
      <c r="E41" s="38">
        <f>AVERAGE(E33:E40)</f>
        <v>3.0666847330729166</v>
      </c>
      <c r="F41" s="39">
        <f>AVERAGE(F33:F40)</f>
        <v>104.68323923746745</v>
      </c>
      <c r="G41" s="40">
        <f>AVERAGE(G33:G40)</f>
        <v>22.445486614494197</v>
      </c>
      <c r="H41" s="12"/>
      <c r="L41" s="32" t="s">
        <v>7</v>
      </c>
      <c r="M41" s="47">
        <f>AVERAGE(M33:M40)</f>
        <v>0.011712846775574994</v>
      </c>
      <c r="N41" s="46">
        <f>AVERAGE(N33:N40)</f>
        <v>0.993263449751877</v>
      </c>
      <c r="O41" s="37">
        <f>AVERAGE(O33:O40)</f>
        <v>0.5292951009571552</v>
      </c>
    </row>
    <row r="42" spans="2:8" ht="6.75" customHeight="1">
      <c r="B42" s="12"/>
      <c r="C42" s="12"/>
      <c r="D42" s="12"/>
      <c r="E42" s="12"/>
      <c r="F42" s="12"/>
      <c r="G42" s="12"/>
      <c r="H42" s="12"/>
    </row>
  </sheetData>
  <mergeCells count="9">
    <mergeCell ref="A41:C41"/>
    <mergeCell ref="L31:O31"/>
    <mergeCell ref="A2:Q2"/>
    <mergeCell ref="A1:Q1"/>
    <mergeCell ref="A15:C15"/>
    <mergeCell ref="A28:C28"/>
    <mergeCell ref="J15:L15"/>
    <mergeCell ref="J28:L28"/>
    <mergeCell ref="A3:Q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geo</cp:lastModifiedBy>
  <cp:lastPrinted>2005-05-01T16:07:10Z</cp:lastPrinted>
  <dcterms:created xsi:type="dcterms:W3CDTF">2005-04-26T18:21:30Z</dcterms:created>
  <dcterms:modified xsi:type="dcterms:W3CDTF">2012-08-07T22:11:26Z</dcterms:modified>
  <cp:category/>
  <cp:version/>
  <cp:contentType/>
  <cp:contentStatus/>
</cp:coreProperties>
</file>